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9" i="2" l="1"/>
  <c r="N19" i="2"/>
  <c r="M19" i="2"/>
  <c r="L19" i="2"/>
  <c r="J19" i="2"/>
  <c r="AG14" i="2"/>
  <c r="AG15" i="2" s="1"/>
  <c r="K21" i="2"/>
  <c r="AS15" i="2"/>
  <c r="AQ15" i="2"/>
  <c r="AP15" i="2"/>
  <c r="AO15" i="2"/>
  <c r="AN15" i="2"/>
  <c r="AM15" i="2"/>
  <c r="AE15" i="2"/>
  <c r="I20" i="2" s="1"/>
  <c r="AD15" i="2"/>
  <c r="AC15" i="2"/>
  <c r="G20" i="2" s="1"/>
  <c r="AB15" i="2"/>
  <c r="AA15" i="2"/>
  <c r="E20" i="2" s="1"/>
  <c r="W15" i="2"/>
  <c r="U15" i="2"/>
  <c r="T15" i="2"/>
  <c r="S15" i="2"/>
  <c r="R15" i="2"/>
  <c r="Q15" i="2"/>
  <c r="K15" i="2"/>
  <c r="K19" i="2" s="1"/>
  <c r="I15" i="2"/>
  <c r="I19" i="2" s="1"/>
  <c r="I21" i="2" s="1"/>
  <c r="H15" i="2"/>
  <c r="H19" i="2" s="1"/>
  <c r="G15" i="2"/>
  <c r="G19" i="2" s="1"/>
  <c r="G21" i="2" s="1"/>
  <c r="F15" i="2"/>
  <c r="F19" i="2" s="1"/>
  <c r="E15" i="2"/>
  <c r="E19" i="2" s="1"/>
  <c r="E21" i="2" s="1"/>
  <c r="K20" i="2" l="1"/>
  <c r="F20" i="2"/>
  <c r="F21" i="2" s="1"/>
  <c r="L21" i="2" s="1"/>
  <c r="H20" i="2"/>
  <c r="N20" i="2" s="1"/>
  <c r="O21" i="2"/>
  <c r="J21" i="2"/>
  <c r="O20" i="2"/>
  <c r="J20" i="2"/>
  <c r="L20" i="2"/>
  <c r="M20" i="2"/>
  <c r="AF15" i="2"/>
  <c r="H21" i="2" l="1"/>
  <c r="M21" i="2" s="1"/>
  <c r="N21" i="2" l="1"/>
</calcChain>
</file>

<file path=xl/sharedStrings.xml><?xml version="1.0" encoding="utf-8"?>
<sst xmlns="http://schemas.openxmlformats.org/spreadsheetml/2006/main" count="90" uniqueCount="39">
  <si>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</si>
  <si>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</si>
  <si>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</si>
  <si>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</si>
  <si>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</si>
  <si>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</si>
  <si>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</si>
  <si>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</si>
  <si>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</si>
  <si>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</si>
  <si>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</si>
  <si>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</si>
  <si>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</si>
  <si>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</si>
  <si>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KaMa = Kankaanpään Maila  (1958)</t>
  </si>
  <si>
    <t>HaVe = Halsua-Veteli Pesis  (2002)</t>
  </si>
  <si>
    <t>9.</t>
  </si>
  <si>
    <t>VePe</t>
  </si>
  <si>
    <t>Juha Lumppio</t>
  </si>
  <si>
    <t>HaVe</t>
  </si>
  <si>
    <t>7.</t>
  </si>
  <si>
    <t>8.</t>
  </si>
  <si>
    <t>6.</t>
  </si>
  <si>
    <t>HaVe  2</t>
  </si>
  <si>
    <t>KaMa  2</t>
  </si>
  <si>
    <t>8.4.1985   Veteli</t>
  </si>
  <si>
    <t>VePe = Veteli Pesis  (2000),  kasvattajaseura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</si>
  <si>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</si>
  <si>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</si>
  <si>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</si>
  <si>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</si>
  <si>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</si>
  <si>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</si>
  <si>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</si>
  <si>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</si>
  <si>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</si>
  <si>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</si>
  <si>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Tarmo = Ikaalisten Tarmo  (1908)</t>
  </si>
  <si>
    <t>Tarmo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</si>
</sst>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18</v>
      </c>
      <c r="C1" s="2"/>
      <c r="D1" s="3"/>
      <c r="E1" s="4" t="s">
        <v>25</v>
      </c>
      <c r="F1" s="37"/>
      <c r="G1" s="38"/>
      <c r="H1" s="38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7"/>
      <c r="AB1" s="37"/>
      <c r="AC1" s="38"/>
      <c r="AD1" s="38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9"/>
      <c r="L2" s="17" t="s">
        <v>27</v>
      </c>
      <c r="M2" s="9"/>
      <c r="N2" s="9"/>
      <c r="O2" s="16"/>
      <c r="P2" s="14"/>
      <c r="Q2" s="17" t="s">
        <v>28</v>
      </c>
      <c r="R2" s="9"/>
      <c r="S2" s="9"/>
      <c r="T2" s="9"/>
      <c r="U2" s="15"/>
      <c r="V2" s="16"/>
      <c r="W2" s="14"/>
      <c r="X2" s="40" t="s">
        <v>29</v>
      </c>
      <c r="Y2" s="41"/>
      <c r="Z2" s="42"/>
      <c r="AA2" s="8" t="s">
        <v>7</v>
      </c>
      <c r="AB2" s="9"/>
      <c r="AC2" s="9"/>
      <c r="AD2" s="9"/>
      <c r="AE2" s="15"/>
      <c r="AF2" s="10"/>
      <c r="AG2" s="39"/>
      <c r="AH2" s="17" t="s">
        <v>30</v>
      </c>
      <c r="AI2" s="9"/>
      <c r="AJ2" s="9"/>
      <c r="AK2" s="16"/>
      <c r="AL2" s="14"/>
      <c r="AM2" s="17" t="s">
        <v>28</v>
      </c>
      <c r="AN2" s="9"/>
      <c r="AO2" s="9"/>
      <c r="AP2" s="9"/>
      <c r="AQ2" s="15"/>
      <c r="AR2" s="16"/>
      <c r="AS2" s="43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3"/>
      <c r="L3" s="13" t="s">
        <v>4</v>
      </c>
      <c r="M3" s="13" t="s">
        <v>5</v>
      </c>
      <c r="N3" s="13" t="s">
        <v>31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3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3"/>
      <c r="AH3" s="13" t="s">
        <v>4</v>
      </c>
      <c r="AI3" s="13" t="s">
        <v>5</v>
      </c>
      <c r="AJ3" s="13" t="s">
        <v>31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3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2002</v>
      </c>
      <c r="C4" s="35" t="s">
        <v>16</v>
      </c>
      <c r="D4" s="44" t="s">
        <v>17</v>
      </c>
      <c r="E4" s="22">
        <v>2</v>
      </c>
      <c r="F4" s="22">
        <v>0</v>
      </c>
      <c r="G4" s="22">
        <v>0</v>
      </c>
      <c r="H4" s="34">
        <v>0</v>
      </c>
      <c r="I4" s="22">
        <v>0</v>
      </c>
      <c r="J4" s="45">
        <v>0</v>
      </c>
      <c r="K4" s="21">
        <v>1</v>
      </c>
      <c r="L4" s="46"/>
      <c r="M4" s="13"/>
      <c r="N4" s="13"/>
      <c r="O4" s="13"/>
      <c r="P4" s="18"/>
      <c r="Q4" s="22"/>
      <c r="R4" s="22"/>
      <c r="S4" s="34"/>
      <c r="T4" s="22"/>
      <c r="U4" s="22"/>
      <c r="V4" s="47"/>
      <c r="W4" s="21"/>
      <c r="X4" s="22">
        <v>2002</v>
      </c>
      <c r="Y4" s="22" t="s">
        <v>20</v>
      </c>
      <c r="Z4" s="44" t="s">
        <v>23</v>
      </c>
      <c r="AA4" s="22">
        <v>16</v>
      </c>
      <c r="AB4" s="22">
        <v>0</v>
      </c>
      <c r="AC4" s="22">
        <v>3</v>
      </c>
      <c r="AD4" s="22">
        <v>1</v>
      </c>
      <c r="AE4" s="22">
        <v>27</v>
      </c>
      <c r="AF4" s="28">
        <v>0.31030000000000002</v>
      </c>
      <c r="AG4" s="69">
        <v>87</v>
      </c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8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44"/>
      <c r="E5" s="22"/>
      <c r="F5" s="22"/>
      <c r="G5" s="22"/>
      <c r="H5" s="34"/>
      <c r="I5" s="22"/>
      <c r="J5" s="45"/>
      <c r="K5" s="21"/>
      <c r="L5" s="46"/>
      <c r="M5" s="13"/>
      <c r="N5" s="13"/>
      <c r="O5" s="13"/>
      <c r="P5" s="18"/>
      <c r="Q5" s="22"/>
      <c r="R5" s="22"/>
      <c r="S5" s="34"/>
      <c r="T5" s="22"/>
      <c r="U5" s="22"/>
      <c r="V5" s="47"/>
      <c r="W5" s="21"/>
      <c r="X5" s="22">
        <v>2003</v>
      </c>
      <c r="Y5" s="22" t="s">
        <v>20</v>
      </c>
      <c r="Z5" s="44" t="s">
        <v>23</v>
      </c>
      <c r="AA5" s="22">
        <v>15</v>
      </c>
      <c r="AB5" s="22">
        <v>1</v>
      </c>
      <c r="AC5" s="22">
        <v>6</v>
      </c>
      <c r="AD5" s="22">
        <v>5</v>
      </c>
      <c r="AE5" s="22">
        <v>37</v>
      </c>
      <c r="AF5" s="28">
        <v>0.50680000000000003</v>
      </c>
      <c r="AG5" s="69">
        <v>73</v>
      </c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8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4"/>
      <c r="E6" s="22"/>
      <c r="F6" s="22"/>
      <c r="G6" s="22"/>
      <c r="H6" s="34"/>
      <c r="I6" s="22"/>
      <c r="J6" s="45"/>
      <c r="K6" s="21"/>
      <c r="L6" s="46"/>
      <c r="M6" s="13"/>
      <c r="N6" s="13"/>
      <c r="O6" s="13"/>
      <c r="P6" s="18"/>
      <c r="Q6" s="22"/>
      <c r="R6" s="22"/>
      <c r="S6" s="34"/>
      <c r="T6" s="22"/>
      <c r="U6" s="22"/>
      <c r="V6" s="47"/>
      <c r="W6" s="21"/>
      <c r="X6" s="22">
        <v>2004</v>
      </c>
      <c r="Y6" s="22" t="s">
        <v>21</v>
      </c>
      <c r="Z6" s="44" t="s">
        <v>23</v>
      </c>
      <c r="AA6" s="22">
        <v>13</v>
      </c>
      <c r="AB6" s="22">
        <v>0</v>
      </c>
      <c r="AC6" s="22">
        <v>5</v>
      </c>
      <c r="AD6" s="22">
        <v>7</v>
      </c>
      <c r="AE6" s="22">
        <v>25</v>
      </c>
      <c r="AF6" s="28">
        <v>0.39679999999999999</v>
      </c>
      <c r="AG6" s="69">
        <v>63</v>
      </c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8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44"/>
      <c r="E7" s="22"/>
      <c r="F7" s="22"/>
      <c r="G7" s="22"/>
      <c r="H7" s="34"/>
      <c r="I7" s="22"/>
      <c r="J7" s="45"/>
      <c r="K7" s="21"/>
      <c r="L7" s="46"/>
      <c r="M7" s="13"/>
      <c r="N7" s="13"/>
      <c r="O7" s="13"/>
      <c r="P7" s="18"/>
      <c r="Q7" s="22"/>
      <c r="R7" s="22"/>
      <c r="S7" s="34"/>
      <c r="T7" s="22"/>
      <c r="U7" s="22"/>
      <c r="V7" s="47"/>
      <c r="W7" s="21"/>
      <c r="X7" s="22">
        <v>2006</v>
      </c>
      <c r="Y7" s="22" t="s">
        <v>22</v>
      </c>
      <c r="Z7" s="44" t="s">
        <v>19</v>
      </c>
      <c r="AA7" s="22">
        <v>4</v>
      </c>
      <c r="AB7" s="22">
        <v>0</v>
      </c>
      <c r="AC7" s="22">
        <v>3</v>
      </c>
      <c r="AD7" s="22">
        <v>0</v>
      </c>
      <c r="AE7" s="22">
        <v>9</v>
      </c>
      <c r="AF7" s="28">
        <v>0.5</v>
      </c>
      <c r="AG7" s="69">
        <v>18</v>
      </c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8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44"/>
      <c r="E8" s="22"/>
      <c r="F8" s="22"/>
      <c r="G8" s="22"/>
      <c r="H8" s="34"/>
      <c r="I8" s="22"/>
      <c r="J8" s="45"/>
      <c r="K8" s="21"/>
      <c r="L8" s="46"/>
      <c r="M8" s="13"/>
      <c r="N8" s="13"/>
      <c r="O8" s="13"/>
      <c r="P8" s="18"/>
      <c r="Q8" s="22"/>
      <c r="R8" s="22"/>
      <c r="S8" s="34"/>
      <c r="T8" s="22"/>
      <c r="U8" s="22"/>
      <c r="V8" s="47"/>
      <c r="W8" s="21"/>
      <c r="X8" s="22"/>
      <c r="Y8" s="22"/>
      <c r="Z8" s="44"/>
      <c r="AA8" s="22"/>
      <c r="AB8" s="22"/>
      <c r="AC8" s="22"/>
      <c r="AD8" s="22"/>
      <c r="AE8" s="22"/>
      <c r="AF8" s="28"/>
      <c r="AG8" s="69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8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44"/>
      <c r="E9" s="22"/>
      <c r="F9" s="22"/>
      <c r="G9" s="22"/>
      <c r="H9" s="34"/>
      <c r="I9" s="22"/>
      <c r="J9" s="45"/>
      <c r="K9" s="21"/>
      <c r="L9" s="46"/>
      <c r="M9" s="13"/>
      <c r="N9" s="13"/>
      <c r="O9" s="13"/>
      <c r="P9" s="18"/>
      <c r="Q9" s="22"/>
      <c r="R9" s="22"/>
      <c r="S9" s="34"/>
      <c r="T9" s="22"/>
      <c r="U9" s="22"/>
      <c r="V9" s="47"/>
      <c r="W9" s="21"/>
      <c r="X9" s="22">
        <v>2013</v>
      </c>
      <c r="Y9" s="22" t="s">
        <v>20</v>
      </c>
      <c r="Z9" s="44" t="s">
        <v>24</v>
      </c>
      <c r="AA9" s="22">
        <v>12</v>
      </c>
      <c r="AB9" s="22">
        <v>0</v>
      </c>
      <c r="AC9" s="22">
        <v>5</v>
      </c>
      <c r="AD9" s="22">
        <v>3</v>
      </c>
      <c r="AE9" s="22">
        <v>30</v>
      </c>
      <c r="AF9" s="28">
        <v>0.48380000000000001</v>
      </c>
      <c r="AG9" s="69">
        <v>62</v>
      </c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8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35"/>
      <c r="D10" s="44"/>
      <c r="E10" s="22"/>
      <c r="F10" s="22"/>
      <c r="G10" s="22"/>
      <c r="H10" s="34"/>
      <c r="I10" s="22"/>
      <c r="J10" s="45"/>
      <c r="K10" s="21"/>
      <c r="L10" s="46"/>
      <c r="M10" s="13"/>
      <c r="N10" s="13"/>
      <c r="O10" s="13"/>
      <c r="P10" s="18"/>
      <c r="Q10" s="22"/>
      <c r="R10" s="22"/>
      <c r="S10" s="34"/>
      <c r="T10" s="22"/>
      <c r="U10" s="22"/>
      <c r="V10" s="47"/>
      <c r="W10" s="21"/>
      <c r="X10" s="22">
        <v>2014</v>
      </c>
      <c r="Y10" s="22" t="s">
        <v>21</v>
      </c>
      <c r="Z10" s="44" t="s">
        <v>24</v>
      </c>
      <c r="AA10" s="22">
        <v>17</v>
      </c>
      <c r="AB10" s="22">
        <v>1</v>
      </c>
      <c r="AC10" s="22">
        <v>6</v>
      </c>
      <c r="AD10" s="22">
        <v>13</v>
      </c>
      <c r="AE10" s="22">
        <v>62</v>
      </c>
      <c r="AF10" s="28">
        <v>0.5585</v>
      </c>
      <c r="AG10" s="69">
        <v>111</v>
      </c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8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35"/>
      <c r="D11" s="44"/>
      <c r="E11" s="22"/>
      <c r="F11" s="22"/>
      <c r="G11" s="22"/>
      <c r="H11" s="34"/>
      <c r="I11" s="22"/>
      <c r="J11" s="45"/>
      <c r="K11" s="21"/>
      <c r="L11" s="46"/>
      <c r="M11" s="13"/>
      <c r="N11" s="13"/>
      <c r="O11" s="13"/>
      <c r="P11" s="18"/>
      <c r="Q11" s="22"/>
      <c r="R11" s="22"/>
      <c r="S11" s="34"/>
      <c r="T11" s="22"/>
      <c r="U11" s="22"/>
      <c r="V11" s="47"/>
      <c r="W11" s="21"/>
      <c r="X11" s="22">
        <v>2015</v>
      </c>
      <c r="Y11" s="22" t="s">
        <v>21</v>
      </c>
      <c r="Z11" s="44" t="s">
        <v>24</v>
      </c>
      <c r="AA11" s="22">
        <v>12</v>
      </c>
      <c r="AB11" s="22">
        <v>0</v>
      </c>
      <c r="AC11" s="22">
        <v>2</v>
      </c>
      <c r="AD11" s="22">
        <v>15</v>
      </c>
      <c r="AE11" s="22">
        <v>50</v>
      </c>
      <c r="AF11" s="28">
        <v>0.64100000000000001</v>
      </c>
      <c r="AG11" s="69">
        <v>78</v>
      </c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8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35"/>
      <c r="D12" s="44"/>
      <c r="E12" s="22"/>
      <c r="F12" s="22"/>
      <c r="G12" s="22"/>
      <c r="H12" s="34"/>
      <c r="I12" s="22"/>
      <c r="J12" s="45"/>
      <c r="K12" s="21"/>
      <c r="L12" s="46"/>
      <c r="M12" s="13"/>
      <c r="N12" s="13"/>
      <c r="O12" s="13"/>
      <c r="P12" s="18"/>
      <c r="Q12" s="22"/>
      <c r="R12" s="22"/>
      <c r="S12" s="34"/>
      <c r="T12" s="22"/>
      <c r="U12" s="22"/>
      <c r="V12" s="47"/>
      <c r="W12" s="21"/>
      <c r="X12" s="22">
        <v>2016</v>
      </c>
      <c r="Y12" s="22" t="s">
        <v>20</v>
      </c>
      <c r="Z12" s="44" t="s">
        <v>24</v>
      </c>
      <c r="AA12" s="22">
        <v>15</v>
      </c>
      <c r="AB12" s="22">
        <v>0</v>
      </c>
      <c r="AC12" s="22">
        <v>15</v>
      </c>
      <c r="AD12" s="22">
        <v>11</v>
      </c>
      <c r="AE12" s="22">
        <v>49</v>
      </c>
      <c r="AF12" s="28">
        <v>0.45789999999999997</v>
      </c>
      <c r="AG12" s="69">
        <v>107</v>
      </c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8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35"/>
      <c r="D13" s="44"/>
      <c r="E13" s="22"/>
      <c r="F13" s="22"/>
      <c r="G13" s="22"/>
      <c r="H13" s="34"/>
      <c r="I13" s="22"/>
      <c r="J13" s="45"/>
      <c r="K13" s="21"/>
      <c r="L13" s="46"/>
      <c r="M13" s="13"/>
      <c r="N13" s="13"/>
      <c r="O13" s="13"/>
      <c r="P13" s="18"/>
      <c r="Q13" s="22"/>
      <c r="R13" s="22"/>
      <c r="S13" s="34"/>
      <c r="T13" s="22"/>
      <c r="U13" s="22"/>
      <c r="V13" s="47"/>
      <c r="W13" s="21"/>
      <c r="X13" s="22"/>
      <c r="Y13" s="22"/>
      <c r="Z13" s="44"/>
      <c r="AA13" s="22"/>
      <c r="AB13" s="22"/>
      <c r="AC13" s="22"/>
      <c r="AD13" s="22"/>
      <c r="AE13" s="22"/>
      <c r="AF13" s="28"/>
      <c r="AG13" s="69"/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8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35"/>
      <c r="D14" s="44"/>
      <c r="E14" s="22"/>
      <c r="F14" s="22"/>
      <c r="G14" s="22"/>
      <c r="H14" s="34"/>
      <c r="I14" s="22"/>
      <c r="J14" s="45"/>
      <c r="K14" s="21"/>
      <c r="L14" s="46"/>
      <c r="M14" s="13"/>
      <c r="N14" s="13"/>
      <c r="O14" s="13"/>
      <c r="P14" s="18"/>
      <c r="Q14" s="22"/>
      <c r="R14" s="22"/>
      <c r="S14" s="34"/>
      <c r="T14" s="22"/>
      <c r="U14" s="22"/>
      <c r="V14" s="47"/>
      <c r="W14" s="21"/>
      <c r="X14" s="22">
        <v>2018</v>
      </c>
      <c r="Y14" s="22" t="s">
        <v>20</v>
      </c>
      <c r="Z14" s="44" t="s">
        <v>38</v>
      </c>
      <c r="AA14" s="22">
        <v>11</v>
      </c>
      <c r="AB14" s="22">
        <v>0</v>
      </c>
      <c r="AC14" s="22">
        <v>4</v>
      </c>
      <c r="AD14" s="22">
        <v>6</v>
      </c>
      <c r="AE14" s="22">
        <v>31</v>
      </c>
      <c r="AF14" s="28">
        <v>0.46960000000000002</v>
      </c>
      <c r="AG14" s="69">
        <f>PRODUCT(AE14/AF14)</f>
        <v>66.01362862010221</v>
      </c>
      <c r="AH14" s="13"/>
      <c r="AI14" s="13"/>
      <c r="AJ14" s="13"/>
      <c r="AK14" s="13"/>
      <c r="AL14" s="18"/>
      <c r="AM14" s="44"/>
      <c r="AN14" s="44"/>
      <c r="AO14" s="44"/>
      <c r="AP14" s="44"/>
      <c r="AQ14" s="44"/>
      <c r="AR14" s="27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ht="14.25" x14ac:dyDescent="0.2">
      <c r="A15" s="24"/>
      <c r="B15" s="36" t="s">
        <v>32</v>
      </c>
      <c r="C15" s="49"/>
      <c r="D15" s="50"/>
      <c r="E15" s="51">
        <f>SUM(E4:E14)</f>
        <v>2</v>
      </c>
      <c r="F15" s="51">
        <f>SUM(F4:F14)</f>
        <v>0</v>
      </c>
      <c r="G15" s="51">
        <f>SUM(G4:G14)</f>
        <v>0</v>
      </c>
      <c r="H15" s="51">
        <f>SUM(H4:H14)</f>
        <v>0</v>
      </c>
      <c r="I15" s="51">
        <f>SUM(I4:I14)</f>
        <v>0</v>
      </c>
      <c r="J15" s="52">
        <v>0</v>
      </c>
      <c r="K15" s="39">
        <f>SUM(K4:K14)</f>
        <v>1</v>
      </c>
      <c r="L15" s="17"/>
      <c r="M15" s="15"/>
      <c r="N15" s="53"/>
      <c r="O15" s="54"/>
      <c r="P15" s="18"/>
      <c r="Q15" s="51">
        <f>SUM(Q4:Q14)</f>
        <v>0</v>
      </c>
      <c r="R15" s="51">
        <f>SUM(R4:R14)</f>
        <v>0</v>
      </c>
      <c r="S15" s="51">
        <f>SUM(S4:S14)</f>
        <v>0</v>
      </c>
      <c r="T15" s="51">
        <f>SUM(T4:T14)</f>
        <v>0</v>
      </c>
      <c r="U15" s="51">
        <f>SUM(U4:U14)</f>
        <v>0</v>
      </c>
      <c r="V15" s="23">
        <v>0</v>
      </c>
      <c r="W15" s="39">
        <f>SUM(W4:W14)</f>
        <v>0</v>
      </c>
      <c r="X15" s="11" t="s">
        <v>32</v>
      </c>
      <c r="Y15" s="12"/>
      <c r="Z15" s="10"/>
      <c r="AA15" s="51">
        <f>SUM(AA4:AA14)</f>
        <v>115</v>
      </c>
      <c r="AB15" s="51">
        <f>SUM(AB4:AB14)</f>
        <v>2</v>
      </c>
      <c r="AC15" s="51">
        <f>SUM(AC4:AC14)</f>
        <v>49</v>
      </c>
      <c r="AD15" s="51">
        <f>SUM(AD4:AD14)</f>
        <v>61</v>
      </c>
      <c r="AE15" s="51">
        <f>SUM(AE4:AE14)</f>
        <v>320</v>
      </c>
      <c r="AF15" s="52">
        <f>PRODUCT(AE15/AG15)</f>
        <v>0.48119314586679579</v>
      </c>
      <c r="AG15" s="39">
        <f>SUM(AG4:AG14)</f>
        <v>665.01362862010217</v>
      </c>
      <c r="AH15" s="17"/>
      <c r="AI15" s="15"/>
      <c r="AJ15" s="53"/>
      <c r="AK15" s="54"/>
      <c r="AL15" s="18"/>
      <c r="AM15" s="51">
        <f>SUM(AM4:AM14)</f>
        <v>0</v>
      </c>
      <c r="AN15" s="51">
        <f>SUM(AN4:AN14)</f>
        <v>0</v>
      </c>
      <c r="AO15" s="51">
        <f>SUM(AO4:AO14)</f>
        <v>0</v>
      </c>
      <c r="AP15" s="51">
        <f>SUM(AP4:AP14)</f>
        <v>0</v>
      </c>
      <c r="AQ15" s="51">
        <f>SUM(AQ4:AQ14)</f>
        <v>0</v>
      </c>
      <c r="AR15" s="52">
        <v>0</v>
      </c>
      <c r="AS15" s="43">
        <f>SUM(AS4:AS14)</f>
        <v>0</v>
      </c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55"/>
      <c r="K16" s="21"/>
      <c r="L16" s="18"/>
      <c r="M16" s="18"/>
      <c r="N16" s="18"/>
      <c r="O16" s="18"/>
      <c r="P16" s="24"/>
      <c r="Q16" s="24"/>
      <c r="R16" s="25"/>
      <c r="S16" s="24"/>
      <c r="T16" s="24"/>
      <c r="U16" s="18"/>
      <c r="V16" s="18"/>
      <c r="W16" s="21"/>
      <c r="X16" s="24"/>
      <c r="Y16" s="24"/>
      <c r="Z16" s="24"/>
      <c r="AA16" s="24"/>
      <c r="AB16" s="24"/>
      <c r="AC16" s="24"/>
      <c r="AD16" s="24"/>
      <c r="AE16" s="24"/>
      <c r="AF16" s="55"/>
      <c r="AG16" s="21"/>
      <c r="AH16" s="18"/>
      <c r="AI16" s="18"/>
      <c r="AJ16" s="18"/>
      <c r="AK16" s="18"/>
      <c r="AL16" s="24"/>
      <c r="AM16" s="24"/>
      <c r="AN16" s="25"/>
      <c r="AO16" s="24"/>
      <c r="AP16" s="24"/>
      <c r="AQ16" s="18"/>
      <c r="AR16" s="18"/>
      <c r="AS16" s="2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56" t="s">
        <v>33</v>
      </c>
      <c r="C17" s="57"/>
      <c r="D17" s="58"/>
      <c r="E17" s="10" t="s">
        <v>2</v>
      </c>
      <c r="F17" s="13" t="s">
        <v>6</v>
      </c>
      <c r="G17" s="10" t="s">
        <v>4</v>
      </c>
      <c r="H17" s="13" t="s">
        <v>5</v>
      </c>
      <c r="I17" s="13" t="s">
        <v>8</v>
      </c>
      <c r="J17" s="13" t="s">
        <v>9</v>
      </c>
      <c r="K17" s="18"/>
      <c r="L17" s="13" t="s">
        <v>10</v>
      </c>
      <c r="M17" s="13" t="s">
        <v>11</v>
      </c>
      <c r="N17" s="13" t="s">
        <v>34</v>
      </c>
      <c r="O17" s="13" t="s">
        <v>35</v>
      </c>
      <c r="Q17" s="25"/>
      <c r="R17" s="25" t="s">
        <v>12</v>
      </c>
      <c r="S17" s="25"/>
      <c r="T17" s="24" t="s">
        <v>26</v>
      </c>
      <c r="U17" s="18"/>
      <c r="V17" s="21"/>
      <c r="W17" s="21"/>
      <c r="X17" s="59"/>
      <c r="Y17" s="59"/>
      <c r="Z17" s="59"/>
      <c r="AA17" s="59"/>
      <c r="AB17" s="59"/>
      <c r="AC17" s="25"/>
      <c r="AD17" s="25"/>
      <c r="AE17" s="25"/>
      <c r="AF17" s="24"/>
      <c r="AG17" s="24"/>
      <c r="AH17" s="24"/>
      <c r="AI17" s="24"/>
      <c r="AJ17" s="24"/>
      <c r="AK17" s="24"/>
      <c r="AM17" s="21"/>
      <c r="AN17" s="59"/>
      <c r="AO17" s="59"/>
      <c r="AP17" s="59"/>
      <c r="AQ17" s="59"/>
      <c r="AR17" s="59"/>
      <c r="AS17" s="59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6" t="s">
        <v>36</v>
      </c>
      <c r="C18" s="7"/>
      <c r="D18" s="27"/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1">
        <v>0</v>
      </c>
      <c r="K18" s="24">
        <v>0</v>
      </c>
      <c r="L18" s="62">
        <v>0</v>
      </c>
      <c r="M18" s="62">
        <v>0</v>
      </c>
      <c r="N18" s="62">
        <v>0</v>
      </c>
      <c r="O18" s="62">
        <v>0</v>
      </c>
      <c r="Q18" s="25"/>
      <c r="R18" s="25"/>
      <c r="S18" s="25"/>
      <c r="T18" s="24" t="s">
        <v>15</v>
      </c>
      <c r="U18" s="24"/>
      <c r="V18" s="24"/>
      <c r="W18" s="24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4"/>
      <c r="AL18" s="24"/>
      <c r="AM18" s="24"/>
      <c r="AN18" s="25"/>
      <c r="AO18" s="25"/>
      <c r="AP18" s="25"/>
      <c r="AQ18" s="25"/>
      <c r="AR18" s="25"/>
      <c r="AS18" s="25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63" t="s">
        <v>13</v>
      </c>
      <c r="C19" s="64"/>
      <c r="D19" s="65"/>
      <c r="E19" s="60">
        <f>PRODUCT(E15+Q15)</f>
        <v>2</v>
      </c>
      <c r="F19" s="60">
        <f>PRODUCT(F15+R15)</f>
        <v>0</v>
      </c>
      <c r="G19" s="60">
        <f>PRODUCT(G15+S15)</f>
        <v>0</v>
      </c>
      <c r="H19" s="60">
        <f>PRODUCT(H15+T15)</f>
        <v>0</v>
      </c>
      <c r="I19" s="60">
        <f>PRODUCT(I15+U15)</f>
        <v>0</v>
      </c>
      <c r="J19" s="61">
        <f>PRODUCT(I19/K19)</f>
        <v>0</v>
      </c>
      <c r="K19" s="24">
        <f>PRODUCT(K15+W15)</f>
        <v>1</v>
      </c>
      <c r="L19" s="62">
        <f>PRODUCT((F19+G19)/E19)</f>
        <v>0</v>
      </c>
      <c r="M19" s="62">
        <f>PRODUCT(H19/E19)</f>
        <v>0</v>
      </c>
      <c r="N19" s="62">
        <f>PRODUCT((F19+G19+H19)/E19)</f>
        <v>0</v>
      </c>
      <c r="O19" s="62">
        <f>PRODUCT(I19/E19)</f>
        <v>0</v>
      </c>
      <c r="Q19" s="25"/>
      <c r="R19" s="25"/>
      <c r="S19" s="25"/>
      <c r="T19" s="24" t="s">
        <v>14</v>
      </c>
      <c r="U19" s="24"/>
      <c r="V19" s="24"/>
      <c r="W19" s="24"/>
      <c r="X19" s="24"/>
      <c r="Y19" s="24"/>
      <c r="Z19" s="24"/>
      <c r="AA19" s="24"/>
      <c r="AB19" s="24"/>
      <c r="AC19" s="25"/>
      <c r="AD19" s="25"/>
      <c r="AE19" s="25"/>
      <c r="AF19" s="25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0" t="s">
        <v>29</v>
      </c>
      <c r="C20" s="19"/>
      <c r="D20" s="29"/>
      <c r="E20" s="60">
        <f>PRODUCT(AA15+AM15)</f>
        <v>115</v>
      </c>
      <c r="F20" s="60">
        <f>PRODUCT(AB15+AN15)</f>
        <v>2</v>
      </c>
      <c r="G20" s="60">
        <f>PRODUCT(AC15+AO15)</f>
        <v>49</v>
      </c>
      <c r="H20" s="60">
        <f>PRODUCT(AD15+AP15)</f>
        <v>61</v>
      </c>
      <c r="I20" s="60">
        <f>PRODUCT(AE15+AQ15)</f>
        <v>320</v>
      </c>
      <c r="J20" s="61">
        <f>PRODUCT(I20/K20)</f>
        <v>0.48119314586679579</v>
      </c>
      <c r="K20" s="18">
        <f>PRODUCT(AG15+AS15)</f>
        <v>665.01362862010217</v>
      </c>
      <c r="L20" s="62">
        <f>PRODUCT((F20+G20)/E20)</f>
        <v>0.44347826086956521</v>
      </c>
      <c r="M20" s="62">
        <f>PRODUCT(H20/E20)</f>
        <v>0.5304347826086957</v>
      </c>
      <c r="N20" s="62">
        <f>PRODUCT((F20+G20+H20)/E20)</f>
        <v>0.97391304347826091</v>
      </c>
      <c r="O20" s="62">
        <f>PRODUCT(I20/E20)</f>
        <v>2.7826086956521738</v>
      </c>
      <c r="Q20" s="25"/>
      <c r="R20" s="25"/>
      <c r="S20" s="24"/>
      <c r="T20" s="24" t="s">
        <v>37</v>
      </c>
      <c r="U20" s="18"/>
      <c r="V20" s="18"/>
      <c r="W20" s="24"/>
      <c r="X20" s="24"/>
      <c r="Y20" s="24"/>
      <c r="Z20" s="24"/>
      <c r="AA20" s="24"/>
      <c r="AB20" s="24"/>
      <c r="AC20" s="25"/>
      <c r="AD20" s="25"/>
      <c r="AE20" s="25"/>
      <c r="AF20" s="25"/>
      <c r="AG20" s="25"/>
      <c r="AH20" s="25"/>
      <c r="AI20" s="25"/>
      <c r="AJ20" s="25"/>
      <c r="AK20" s="24"/>
      <c r="AL20" s="18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66" t="s">
        <v>32</v>
      </c>
      <c r="C21" s="67"/>
      <c r="D21" s="68"/>
      <c r="E21" s="60">
        <f>SUM(E18:E20)</f>
        <v>117</v>
      </c>
      <c r="F21" s="60">
        <f t="shared" ref="F21:I21" si="0">SUM(F18:F20)</f>
        <v>2</v>
      </c>
      <c r="G21" s="60">
        <f t="shared" si="0"/>
        <v>49</v>
      </c>
      <c r="H21" s="60">
        <f t="shared" si="0"/>
        <v>61</v>
      </c>
      <c r="I21" s="60">
        <f t="shared" si="0"/>
        <v>320</v>
      </c>
      <c r="J21" s="61">
        <f>PRODUCT(I21/K21)</f>
        <v>0.48047064842051418</v>
      </c>
      <c r="K21" s="24">
        <f>SUM(K18:K20)</f>
        <v>666.01362862010217</v>
      </c>
      <c r="L21" s="62">
        <f>PRODUCT((F21+G21)/E21)</f>
        <v>0.4358974358974359</v>
      </c>
      <c r="M21" s="62">
        <f>PRODUCT(H21/E21)</f>
        <v>0.5213675213675214</v>
      </c>
      <c r="N21" s="62">
        <f>PRODUCT((F21+G21+H21)/E21)</f>
        <v>0.95726495726495731</v>
      </c>
      <c r="O21" s="62">
        <f>PRODUCT(I21/E21)</f>
        <v>2.7350427350427351</v>
      </c>
      <c r="Q21" s="18"/>
      <c r="R21" s="18"/>
      <c r="S21" s="18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18"/>
      <c r="F22" s="18"/>
      <c r="G22" s="18"/>
      <c r="H22" s="18"/>
      <c r="I22" s="18"/>
      <c r="J22" s="24"/>
      <c r="K22" s="24"/>
      <c r="L22" s="18"/>
      <c r="M22" s="18"/>
      <c r="N22" s="18"/>
      <c r="O22" s="18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5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5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5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L179"/>
      <c r="M179"/>
      <c r="N179"/>
      <c r="O179"/>
      <c r="P179"/>
      <c r="Q179" s="18"/>
      <c r="R179" s="18"/>
      <c r="S179" s="18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5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L180"/>
      <c r="M180"/>
      <c r="N180"/>
      <c r="O180"/>
      <c r="P180"/>
      <c r="Q180" s="18"/>
      <c r="R180" s="18"/>
      <c r="S180" s="18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5"/>
      <c r="AJ180" s="25"/>
      <c r="AK180" s="24"/>
      <c r="AL180" s="18"/>
    </row>
    <row r="181" spans="1:57" ht="14.25" x14ac:dyDescent="0.2">
      <c r="L181"/>
      <c r="M181"/>
      <c r="N181"/>
      <c r="O181"/>
      <c r="P181"/>
      <c r="Q181" s="18"/>
      <c r="R181" s="18"/>
      <c r="S181" s="18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5"/>
      <c r="AJ181" s="25"/>
      <c r="AK181" s="24"/>
      <c r="AL181" s="18"/>
    </row>
    <row r="182" spans="1:57" ht="14.25" x14ac:dyDescent="0.2">
      <c r="L182"/>
      <c r="M182"/>
      <c r="N182"/>
      <c r="O182"/>
      <c r="P182"/>
      <c r="Q182" s="18"/>
      <c r="R182" s="18"/>
      <c r="S182" s="18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5"/>
      <c r="AJ182" s="25"/>
      <c r="AK182" s="24"/>
      <c r="AL182" s="18"/>
    </row>
    <row r="183" spans="1:57" ht="14.25" x14ac:dyDescent="0.2">
      <c r="L183" s="18"/>
      <c r="M183" s="18"/>
      <c r="N183" s="18"/>
      <c r="O183" s="18"/>
      <c r="P183" s="18"/>
      <c r="R183" s="18"/>
      <c r="S183" s="18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5"/>
      <c r="AJ183" s="25"/>
      <c r="AK183" s="24"/>
      <c r="AL183" s="18"/>
    </row>
    <row r="184" spans="1:57" ht="14.25" x14ac:dyDescent="0.2">
      <c r="L184" s="18"/>
      <c r="M184" s="18"/>
      <c r="N184" s="18"/>
      <c r="O184" s="18"/>
      <c r="P184" s="18"/>
      <c r="R184" s="18"/>
      <c r="S184" s="18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5"/>
      <c r="AJ184" s="25"/>
      <c r="AK184" s="24"/>
      <c r="AL184" s="18"/>
    </row>
    <row r="185" spans="1:57" ht="14.25" x14ac:dyDescent="0.2">
      <c r="L185" s="18"/>
      <c r="M185" s="18"/>
      <c r="N185" s="18"/>
      <c r="O185" s="18"/>
      <c r="P185" s="18"/>
      <c r="R185" s="18"/>
      <c r="S185" s="18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5"/>
      <c r="AJ185" s="25"/>
      <c r="AK185" s="24"/>
      <c r="AL185" s="18"/>
    </row>
    <row r="186" spans="1:57" ht="14.25" x14ac:dyDescent="0.2">
      <c r="L186" s="18"/>
      <c r="M186" s="18"/>
      <c r="N186" s="18"/>
      <c r="O186" s="18"/>
      <c r="P186" s="18"/>
      <c r="R186" s="18"/>
      <c r="S186" s="18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5"/>
      <c r="AJ186" s="25"/>
      <c r="AK186" s="18"/>
      <c r="AL186" s="18"/>
    </row>
    <row r="187" spans="1:57" x14ac:dyDescent="0.25">
      <c r="R187" s="21"/>
      <c r="S187" s="21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5"/>
      <c r="AJ187" s="25"/>
    </row>
    <row r="188" spans="1:57" x14ac:dyDescent="0.25">
      <c r="R188" s="21"/>
      <c r="S188" s="21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5"/>
      <c r="AJ188" s="25"/>
    </row>
    <row r="189" spans="1:57" x14ac:dyDescent="0.25">
      <c r="R189" s="21"/>
      <c r="S189" s="21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5"/>
      <c r="AJ189" s="25"/>
    </row>
    <row r="190" spans="1:57" x14ac:dyDescent="0.25">
      <c r="L190"/>
      <c r="M190"/>
      <c r="N190"/>
      <c r="O190"/>
      <c r="P190"/>
      <c r="R190" s="21"/>
      <c r="S190" s="21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5"/>
      <c r="AJ190" s="25"/>
      <c r="AK190"/>
      <c r="AL190"/>
    </row>
    <row r="191" spans="1:57" x14ac:dyDescent="0.25">
      <c r="L191"/>
      <c r="M191"/>
      <c r="N191"/>
      <c r="O191"/>
      <c r="P191"/>
      <c r="R191" s="21"/>
      <c r="S191" s="21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5"/>
      <c r="AJ191" s="25"/>
      <c r="AK191"/>
      <c r="AL191"/>
    </row>
    <row r="192" spans="1:57" x14ac:dyDescent="0.25">
      <c r="L192"/>
      <c r="M192"/>
      <c r="N192"/>
      <c r="O192"/>
      <c r="P192"/>
      <c r="R192" s="21"/>
      <c r="S192" s="21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5"/>
      <c r="AJ214" s="25"/>
      <c r="AK214"/>
      <c r="AL214"/>
    </row>
    <row r="215" spans="12:38" ht="14.25" x14ac:dyDescent="0.2">
      <c r="L215"/>
      <c r="M215"/>
      <c r="N215"/>
      <c r="O215"/>
      <c r="P215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5"/>
      <c r="AJ215" s="25"/>
      <c r="AK215"/>
      <c r="AL215"/>
    </row>
    <row r="216" spans="12:38" ht="14.25" x14ac:dyDescent="0.2">
      <c r="L216"/>
      <c r="M216"/>
      <c r="N216"/>
      <c r="O216"/>
      <c r="P216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5"/>
      <c r="AJ216" s="25"/>
      <c r="AK216"/>
      <c r="AL216"/>
    </row>
    <row r="217" spans="12:38" ht="14.25" x14ac:dyDescent="0.2">
      <c r="L217"/>
      <c r="M217"/>
      <c r="N217"/>
      <c r="O217"/>
      <c r="P217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ht="14.25" x14ac:dyDescent="0.2">
      <c r="L218"/>
      <c r="M218"/>
      <c r="N218"/>
      <c r="O218"/>
      <c r="P218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2018-11-02T16:24:09Z</dcterms:modified>
</cp:coreProperties>
</file>